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BALANCE P" sheetId="1" r:id="rId1"/>
  </sheets>
  <externalReferences>
    <externalReference r:id="rId2"/>
    <externalReference r:id="rId3"/>
  </externalReferences>
  <definedNames>
    <definedName name="_xlnm.Print_Area" localSheetId="0">'BALANCE P'!$A$1:$E$91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C72" i="1"/>
  <c r="E55" i="1"/>
  <c r="D55" i="1"/>
  <c r="C55" i="1"/>
  <c r="E44" i="1"/>
  <c r="D44" i="1"/>
  <c r="C44" i="1"/>
  <c r="E41" i="1"/>
  <c r="D41" i="1"/>
  <c r="D48" i="1" s="1"/>
  <c r="C41" i="1"/>
  <c r="C48" i="1" s="1"/>
  <c r="E30" i="1"/>
  <c r="D30" i="1"/>
  <c r="C30" i="1"/>
  <c r="E19" i="1"/>
  <c r="D19" i="1"/>
  <c r="C19" i="1"/>
  <c r="E17" i="1"/>
  <c r="E76" i="1" s="1"/>
  <c r="D17" i="1"/>
  <c r="D76" i="1" s="1"/>
  <c r="C17" i="1"/>
  <c r="C76" i="1" s="1"/>
  <c r="E16" i="1"/>
  <c r="E59" i="1" s="1"/>
  <c r="D16" i="1"/>
  <c r="D15" i="1" s="1"/>
  <c r="C16" i="1"/>
  <c r="C59" i="1" s="1"/>
  <c r="E12" i="1"/>
  <c r="E71" i="1" s="1"/>
  <c r="D12" i="1"/>
  <c r="D71" i="1" s="1"/>
  <c r="C12" i="1"/>
  <c r="C71" i="1" s="1"/>
  <c r="E11" i="1"/>
  <c r="E54" i="1" s="1"/>
  <c r="D11" i="1"/>
  <c r="D54" i="1" s="1"/>
  <c r="C11" i="1"/>
  <c r="C54" i="1" s="1"/>
  <c r="A4" i="1"/>
  <c r="A3" i="1"/>
  <c r="A1" i="1"/>
  <c r="E10" i="1" l="1"/>
  <c r="E48" i="1"/>
  <c r="C10" i="1"/>
  <c r="E15" i="1"/>
  <c r="C80" i="1"/>
  <c r="C81" i="1" s="1"/>
  <c r="E80" i="1"/>
  <c r="E81" i="1" s="1"/>
  <c r="C63" i="1"/>
  <c r="C64" i="1" s="1"/>
  <c r="D80" i="1"/>
  <c r="D81" i="1" s="1"/>
  <c r="E63" i="1"/>
  <c r="E64" i="1" s="1"/>
  <c r="C15" i="1"/>
  <c r="D59" i="1"/>
  <c r="D10" i="1"/>
  <c r="E23" i="1" l="1"/>
  <c r="E24" i="1" s="1"/>
  <c r="E25" i="1" s="1"/>
  <c r="E34" i="1" s="1"/>
  <c r="D23" i="1"/>
  <c r="D24" i="1" s="1"/>
  <c r="D25" i="1" s="1"/>
  <c r="C23" i="1"/>
  <c r="C24" i="1" s="1"/>
  <c r="C25" i="1" s="1"/>
  <c r="D63" i="1"/>
  <c r="D64" i="1" s="1"/>
  <c r="C34" i="1" l="1"/>
  <c r="D34" i="1"/>
</calcChain>
</file>

<file path=xl/sharedStrings.xml><?xml version="1.0" encoding="utf-8"?>
<sst xmlns="http://schemas.openxmlformats.org/spreadsheetml/2006/main" count="67" uniqueCount="42">
  <si>
    <t>Balance Presupuestario - LDF</t>
  </si>
  <si>
    <t>Concepto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</si>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</sst>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7" fillId="0" borderId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5" xfId="1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164" fontId="3" fillId="0" borderId="5" xfId="1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0" fillId="0" borderId="0" xfId="0" applyNumberFormat="1"/>
    <xf numFmtId="0" fontId="2" fillId="2" borderId="11" xfId="0" applyFont="1" applyFill="1" applyBorder="1"/>
    <xf numFmtId="0" fontId="2" fillId="2" borderId="12" xfId="0" applyFont="1" applyFill="1" applyBorder="1"/>
    <xf numFmtId="164" fontId="2" fillId="2" borderId="12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 indent="1"/>
    </xf>
    <xf numFmtId="164" fontId="2" fillId="2" borderId="9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6" fillId="0" borderId="0" xfId="0" applyFont="1"/>
    <xf numFmtId="164" fontId="6" fillId="0" borderId="0" xfId="0" applyNumberFormat="1" applyFont="1"/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5" xfId="0" applyNumberFormat="1" applyFont="1" applyBorder="1"/>
    <xf numFmtId="0" fontId="3" fillId="0" borderId="5" xfId="0" applyFont="1" applyBorder="1"/>
    <xf numFmtId="164" fontId="3" fillId="3" borderId="5" xfId="1" applyNumberFormat="1" applyFont="1" applyFill="1" applyBorder="1" applyAlignment="1">
      <alignment vertical="top"/>
    </xf>
    <xf numFmtId="164" fontId="3" fillId="0" borderId="5" xfId="1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/>
    <xf numFmtId="0" fontId="3" fillId="0" borderId="5" xfId="0" applyFont="1" applyBorder="1" applyAlignment="1">
      <alignment horizontal="left" indent="1"/>
    </xf>
    <xf numFmtId="43" fontId="3" fillId="0" borderId="8" xfId="1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33338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764858"/>
        </a:xfrm>
        <a:prstGeom prst="rect">
          <a:avLst/>
        </a:prstGeom>
      </xdr:spPr>
    </xdr:pic>
    <xdr:clientData/>
  </xdr:twoCellAnchor>
  <xdr:twoCellAnchor>
    <xdr:from>
      <xdr:col>2</xdr:col>
      <xdr:colOff>404820</xdr:colOff>
      <xdr:row>87</xdr:row>
      <xdr:rowOff>17462</xdr:rowOff>
    </xdr:from>
    <xdr:to>
      <xdr:col>4</xdr:col>
      <xdr:colOff>690937</xdr:colOff>
      <xdr:row>87</xdr:row>
      <xdr:rowOff>17462</xdr:rowOff>
    </xdr:to>
    <xdr:cxnSp macro="">
      <xdr:nvCxnSpPr>
        <xdr:cNvPr id="3" name="2 Conector recto"/>
        <xdr:cNvCxnSpPr/>
      </xdr:nvCxnSpPr>
      <xdr:spPr>
        <a:xfrm>
          <a:off x="6455100" y="15912782"/>
          <a:ext cx="27321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86</xdr:row>
      <xdr:rowOff>0</xdr:rowOff>
    </xdr:from>
    <xdr:to>
      <xdr:col>1</xdr:col>
      <xdr:colOff>2714625</xdr:colOff>
      <xdr:row>90</xdr:row>
      <xdr:rowOff>66675</xdr:rowOff>
    </xdr:to>
    <xdr:sp macro="" textlink="">
      <xdr:nvSpPr>
        <xdr:cNvPr id="4" name="3 CuadroTexto"/>
        <xdr:cNvSpPr txBox="1"/>
      </xdr:nvSpPr>
      <xdr:spPr>
        <a:xfrm>
          <a:off x="161925" y="15712440"/>
          <a:ext cx="334518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</xdr:colOff>
      <xdr:row>86</xdr:row>
      <xdr:rowOff>180975</xdr:rowOff>
    </xdr:from>
    <xdr:to>
      <xdr:col>1</xdr:col>
      <xdr:colOff>2752725</xdr:colOff>
      <xdr:row>86</xdr:row>
      <xdr:rowOff>180975</xdr:rowOff>
    </xdr:to>
    <xdr:cxnSp macro="">
      <xdr:nvCxnSpPr>
        <xdr:cNvPr id="5" name="4 Conector recto"/>
        <xdr:cNvCxnSpPr/>
      </xdr:nvCxnSpPr>
      <xdr:spPr>
        <a:xfrm>
          <a:off x="276225" y="15893415"/>
          <a:ext cx="3268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86</xdr:row>
      <xdr:rowOff>0</xdr:rowOff>
    </xdr:from>
    <xdr:to>
      <xdr:col>4</xdr:col>
      <xdr:colOff>818573</xdr:colOff>
      <xdr:row>90</xdr:row>
      <xdr:rowOff>66675</xdr:rowOff>
    </xdr:to>
    <xdr:sp macro="" textlink="">
      <xdr:nvSpPr>
        <xdr:cNvPr id="6" name="5 CuadroTexto"/>
        <xdr:cNvSpPr txBox="1"/>
      </xdr:nvSpPr>
      <xdr:spPr>
        <a:xfrm>
          <a:off x="6259830" y="15712440"/>
          <a:ext cx="305504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>
        <row r="44">
          <cell r="D44">
            <v>2539372330</v>
          </cell>
        </row>
      </sheetData>
      <sheetData sheetId="1">
        <row r="1">
          <cell r="A1" t="str">
            <v>UNIVERSIDAD AUTONOMA DE BAJA CALIFORNIA</v>
          </cell>
        </row>
      </sheetData>
      <sheetData sheetId="2">
        <row r="5">
          <cell r="A5" t="str">
            <v>(PESOS)</v>
          </cell>
        </row>
      </sheetData>
      <sheetData sheetId="3">
        <row r="5">
          <cell r="A5" t="str">
            <v>(PESOS)</v>
          </cell>
        </row>
      </sheetData>
      <sheetData sheetId="4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Del 01 de enero al 30 de junio de 2019</v>
          </cell>
        </row>
      </sheetData>
      <sheetData sheetId="19"/>
      <sheetData sheetId="20">
        <row r="44">
          <cell r="D44">
            <v>1015781169</v>
          </cell>
          <cell r="G44">
            <v>510609984.25999999</v>
          </cell>
          <cell r="H44">
            <v>504933008.79000002</v>
          </cell>
        </row>
        <row r="69">
          <cell r="D69">
            <v>3429550831</v>
          </cell>
          <cell r="G69">
            <v>1538808679</v>
          </cell>
          <cell r="H69">
            <v>1538808679</v>
          </cell>
        </row>
      </sheetData>
      <sheetData sheetId="21"/>
      <sheetData sheetId="22">
        <row r="9">
          <cell r="B9">
            <v>0</v>
          </cell>
          <cell r="E9">
            <v>399980241</v>
          </cell>
          <cell r="F9">
            <v>399764956</v>
          </cell>
        </row>
        <row r="20">
          <cell r="B20">
            <v>4446641895</v>
          </cell>
          <cell r="E20">
            <v>1517400148</v>
          </cell>
          <cell r="F20">
            <v>1514819398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0"/>
  <sheetViews>
    <sheetView tabSelected="1" zoomScaleNormal="100" workbookViewId="0">
      <selection activeCell="B19" sqref="B19"/>
    </sheetView>
  </sheetViews>
  <sheetFormatPr baseColWidth="10" defaultRowHeight="14.4" x14ac:dyDescent="0.3"/>
  <cols>
    <col min="2" max="2" width="76.6640625" bestFit="1" customWidth="1"/>
    <col min="3" max="3" width="18.6640625" customWidth="1"/>
    <col min="4" max="4" width="17" customWidth="1"/>
    <col min="5" max="5" width="16.88671875" bestFit="1" customWidth="1"/>
  </cols>
  <sheetData>
    <row r="1" spans="1:5" x14ac:dyDescent="0.3">
      <c r="A1" s="1" t="str">
        <f>+'[1]6d'!A1:G1</f>
        <v>UNIVERSIDAD AUTONOMA DE BAJA CALIFORNIA</v>
      </c>
      <c r="B1" s="2"/>
      <c r="C1" s="2"/>
      <c r="D1" s="2"/>
      <c r="E1" s="3"/>
    </row>
    <row r="2" spans="1:5" x14ac:dyDescent="0.3">
      <c r="A2" s="4" t="s">
        <v>0</v>
      </c>
      <c r="B2" s="5"/>
      <c r="C2" s="5"/>
      <c r="D2" s="5"/>
      <c r="E2" s="6"/>
    </row>
    <row r="3" spans="1:5" x14ac:dyDescent="0.3">
      <c r="A3" s="4" t="str">
        <f>+[2]IADOF!A3</f>
        <v>Del 01 de enero al 30 de junio de 2019</v>
      </c>
      <c r="B3" s="5"/>
      <c r="C3" s="5"/>
      <c r="D3" s="5"/>
      <c r="E3" s="6"/>
    </row>
    <row r="4" spans="1:5" x14ac:dyDescent="0.3">
      <c r="A4" s="4" t="str">
        <f>+'[1]6d'!A5:G5</f>
        <v>(PESOS)</v>
      </c>
      <c r="B4" s="5"/>
      <c r="C4" s="5"/>
      <c r="D4" s="5"/>
      <c r="E4" s="6"/>
    </row>
    <row r="5" spans="1:5" ht="4.5" customHeight="1" thickBot="1" x14ac:dyDescent="0.35">
      <c r="A5" s="7"/>
      <c r="B5" s="8"/>
      <c r="C5" s="8"/>
      <c r="D5" s="8"/>
      <c r="E5" s="9"/>
    </row>
    <row r="6" spans="1:5" ht="15" thickBot="1" x14ac:dyDescent="0.35"/>
    <row r="7" spans="1:5" x14ac:dyDescent="0.3">
      <c r="A7" s="10" t="s">
        <v>1</v>
      </c>
      <c r="B7" s="11"/>
      <c r="C7" s="12" t="s">
        <v>2</v>
      </c>
      <c r="D7" s="13" t="s">
        <v>3</v>
      </c>
      <c r="E7" s="12" t="s">
        <v>4</v>
      </c>
    </row>
    <row r="8" spans="1:5" ht="15" thickBot="1" x14ac:dyDescent="0.35">
      <c r="A8" s="14"/>
      <c r="B8" s="15"/>
      <c r="C8" s="16" t="s">
        <v>5</v>
      </c>
      <c r="D8" s="17"/>
      <c r="E8" s="16" t="s">
        <v>6</v>
      </c>
    </row>
    <row r="9" spans="1:5" x14ac:dyDescent="0.3">
      <c r="A9" s="18"/>
      <c r="B9" s="19"/>
      <c r="C9" s="19"/>
      <c r="D9" s="19"/>
      <c r="E9" s="19"/>
    </row>
    <row r="10" spans="1:5" x14ac:dyDescent="0.3">
      <c r="A10" s="18"/>
      <c r="B10" s="20" t="s">
        <v>7</v>
      </c>
      <c r="C10" s="21">
        <f>C11+C12+C13</f>
        <v>4445332000</v>
      </c>
      <c r="D10" s="21">
        <f>D11+D12+D13</f>
        <v>2049418663.26</v>
      </c>
      <c r="E10" s="21">
        <f>E11+E12+E13</f>
        <v>2043741687.79</v>
      </c>
    </row>
    <row r="11" spans="1:5" x14ac:dyDescent="0.3">
      <c r="A11" s="18"/>
      <c r="B11" s="22" t="s">
        <v>8</v>
      </c>
      <c r="C11" s="23">
        <f>+[2]EAID!D44</f>
        <v>1015781169</v>
      </c>
      <c r="D11" s="23">
        <f>+[2]EAID!G44</f>
        <v>510609984.25999999</v>
      </c>
      <c r="E11" s="23">
        <f>+[2]EAID!H44</f>
        <v>504933008.79000002</v>
      </c>
    </row>
    <row r="12" spans="1:5" x14ac:dyDescent="0.3">
      <c r="A12" s="18"/>
      <c r="B12" s="22" t="s">
        <v>9</v>
      </c>
      <c r="C12" s="23">
        <f>+[2]EAID!D69</f>
        <v>3429550831</v>
      </c>
      <c r="D12" s="23">
        <f>+[2]EAID!G69</f>
        <v>1538808679</v>
      </c>
      <c r="E12" s="23">
        <f>+[2]EAID!H69</f>
        <v>1538808679</v>
      </c>
    </row>
    <row r="13" spans="1:5" x14ac:dyDescent="0.3">
      <c r="A13" s="18"/>
      <c r="B13" s="22" t="s">
        <v>10</v>
      </c>
      <c r="C13" s="23"/>
      <c r="D13" s="23"/>
      <c r="E13" s="23"/>
    </row>
    <row r="14" spans="1:5" x14ac:dyDescent="0.3">
      <c r="A14" s="18"/>
      <c r="B14" s="19"/>
      <c r="C14" s="23"/>
      <c r="D14" s="23"/>
      <c r="E14" s="23"/>
    </row>
    <row r="15" spans="1:5" x14ac:dyDescent="0.3">
      <c r="A15" s="24"/>
      <c r="B15" s="20" t="s">
        <v>11</v>
      </c>
      <c r="C15" s="21">
        <f>+C17+C16</f>
        <v>4446641895</v>
      </c>
      <c r="D15" s="21">
        <f>+D17+D16</f>
        <v>1917380389</v>
      </c>
      <c r="E15" s="21">
        <f>+E17+E16</f>
        <v>1914584354</v>
      </c>
    </row>
    <row r="16" spans="1:5" x14ac:dyDescent="0.3">
      <c r="A16" s="18"/>
      <c r="B16" s="22" t="s">
        <v>12</v>
      </c>
      <c r="C16" s="25">
        <f>+'[2]EAPED CA'!B9</f>
        <v>0</v>
      </c>
      <c r="D16" s="23">
        <f>+'[2]EAPED CA'!E9</f>
        <v>399980241</v>
      </c>
      <c r="E16" s="23">
        <f>+'[2]EAPED CA'!F9</f>
        <v>399764956</v>
      </c>
    </row>
    <row r="17" spans="1:5" x14ac:dyDescent="0.3">
      <c r="A17" s="18"/>
      <c r="B17" s="22" t="s">
        <v>13</v>
      </c>
      <c r="C17" s="23">
        <f>+'[2]EAPED CA'!B20</f>
        <v>4446641895</v>
      </c>
      <c r="D17" s="23">
        <f>+'[2]EAPED CA'!E20</f>
        <v>1517400148</v>
      </c>
      <c r="E17" s="23">
        <f>+'[2]EAPED CA'!F20</f>
        <v>1514819398</v>
      </c>
    </row>
    <row r="18" spans="1:5" x14ac:dyDescent="0.3">
      <c r="A18" s="18"/>
      <c r="B18" s="19"/>
      <c r="C18" s="26"/>
      <c r="D18" s="25"/>
      <c r="E18" s="25"/>
    </row>
    <row r="19" spans="1:5" x14ac:dyDescent="0.3">
      <c r="A19" s="18"/>
      <c r="B19" s="20" t="s">
        <v>14</v>
      </c>
      <c r="C19" s="27">
        <f>+C21+C20</f>
        <v>0</v>
      </c>
      <c r="D19" s="27">
        <f>+D21+D20</f>
        <v>0</v>
      </c>
      <c r="E19" s="27">
        <f>+E21+E20</f>
        <v>0</v>
      </c>
    </row>
    <row r="20" spans="1:5" x14ac:dyDescent="0.3">
      <c r="A20" s="18"/>
      <c r="B20" s="22" t="s">
        <v>15</v>
      </c>
      <c r="C20" s="26"/>
      <c r="D20" s="25"/>
      <c r="E20" s="25"/>
    </row>
    <row r="21" spans="1:5" x14ac:dyDescent="0.3">
      <c r="A21" s="18"/>
      <c r="B21" s="22" t="s">
        <v>16</v>
      </c>
      <c r="C21" s="26"/>
      <c r="D21" s="25"/>
      <c r="E21" s="25"/>
    </row>
    <row r="22" spans="1:5" x14ac:dyDescent="0.3">
      <c r="A22" s="18"/>
      <c r="B22" s="19"/>
      <c r="C22" s="25"/>
      <c r="D22" s="25"/>
      <c r="E22" s="25"/>
    </row>
    <row r="23" spans="1:5" x14ac:dyDescent="0.3">
      <c r="A23" s="18"/>
      <c r="B23" s="20" t="s">
        <v>17</v>
      </c>
      <c r="C23" s="21">
        <f>C10-C15+C19</f>
        <v>-1309895</v>
      </c>
      <c r="D23" s="21">
        <f>D10-D15+D19</f>
        <v>132038274.25999999</v>
      </c>
      <c r="E23" s="21">
        <f>E10-E15+E19</f>
        <v>129157333.78999996</v>
      </c>
    </row>
    <row r="24" spans="1:5" x14ac:dyDescent="0.3">
      <c r="A24" s="18"/>
      <c r="B24" s="20" t="s">
        <v>18</v>
      </c>
      <c r="C24" s="21">
        <f>C23-C13</f>
        <v>-1309895</v>
      </c>
      <c r="D24" s="21">
        <f>D23-D13</f>
        <v>132038274.25999999</v>
      </c>
      <c r="E24" s="21">
        <f>E23-E13</f>
        <v>129157333.78999996</v>
      </c>
    </row>
    <row r="25" spans="1:5" x14ac:dyDescent="0.3">
      <c r="A25" s="18"/>
      <c r="B25" s="20" t="s">
        <v>19</v>
      </c>
      <c r="C25" s="21">
        <f>C24-C19</f>
        <v>-1309895</v>
      </c>
      <c r="D25" s="21">
        <f>D24-D19</f>
        <v>132038274.25999999</v>
      </c>
      <c r="E25" s="21">
        <f>E24-E19</f>
        <v>129157333.78999996</v>
      </c>
    </row>
    <row r="26" spans="1:5" ht="15" thickBot="1" x14ac:dyDescent="0.35">
      <c r="A26" s="28"/>
      <c r="B26" s="29"/>
      <c r="C26" s="30"/>
      <c r="D26" s="30"/>
      <c r="E26" s="30"/>
    </row>
    <row r="27" spans="1:5" ht="15" thickBot="1" x14ac:dyDescent="0.35">
      <c r="C27" s="31"/>
      <c r="D27" s="31"/>
      <c r="E27" s="31"/>
    </row>
    <row r="28" spans="1:5" ht="15" thickBot="1" x14ac:dyDescent="0.35">
      <c r="A28" s="32" t="s">
        <v>1</v>
      </c>
      <c r="B28" s="33"/>
      <c r="C28" s="34" t="s">
        <v>20</v>
      </c>
      <c r="D28" s="34" t="s">
        <v>3</v>
      </c>
      <c r="E28" s="34" t="s">
        <v>21</v>
      </c>
    </row>
    <row r="29" spans="1:5" x14ac:dyDescent="0.3">
      <c r="A29" s="18"/>
      <c r="B29" s="19"/>
      <c r="C29" s="25"/>
      <c r="D29" s="25"/>
      <c r="E29" s="25"/>
    </row>
    <row r="30" spans="1:5" x14ac:dyDescent="0.3">
      <c r="A30" s="24"/>
      <c r="B30" s="20" t="s">
        <v>22</v>
      </c>
      <c r="C30" s="27">
        <f>+C31+C32</f>
        <v>0</v>
      </c>
      <c r="D30" s="27">
        <f t="shared" ref="D30:E30" si="0">+D31+D32</f>
        <v>0</v>
      </c>
      <c r="E30" s="27">
        <f t="shared" si="0"/>
        <v>0</v>
      </c>
    </row>
    <row r="31" spans="1:5" x14ac:dyDescent="0.3">
      <c r="A31" s="18"/>
      <c r="B31" s="35" t="s">
        <v>23</v>
      </c>
      <c r="C31" s="25">
        <v>0</v>
      </c>
      <c r="D31" s="25">
        <v>0</v>
      </c>
      <c r="E31" s="25">
        <v>0</v>
      </c>
    </row>
    <row r="32" spans="1:5" x14ac:dyDescent="0.3">
      <c r="A32" s="18"/>
      <c r="B32" s="35" t="s">
        <v>24</v>
      </c>
      <c r="C32" s="25">
        <v>0</v>
      </c>
      <c r="D32" s="25">
        <v>0</v>
      </c>
      <c r="E32" s="25">
        <v>0</v>
      </c>
    </row>
    <row r="33" spans="1:5" x14ac:dyDescent="0.3">
      <c r="A33" s="18"/>
      <c r="B33" s="19"/>
      <c r="C33" s="25"/>
      <c r="D33" s="25"/>
      <c r="E33" s="25"/>
    </row>
    <row r="34" spans="1:5" x14ac:dyDescent="0.3">
      <c r="A34" s="24"/>
      <c r="B34" s="20" t="s">
        <v>25</v>
      </c>
      <c r="C34" s="21">
        <f>C25+C30</f>
        <v>-1309895</v>
      </c>
      <c r="D34" s="21">
        <f>D25+D30</f>
        <v>132038274.25999999</v>
      </c>
      <c r="E34" s="21">
        <f>E25+E30</f>
        <v>129157333.78999996</v>
      </c>
    </row>
    <row r="35" spans="1:5" ht="15" thickBot="1" x14ac:dyDescent="0.35">
      <c r="A35" s="28"/>
      <c r="B35" s="29"/>
      <c r="C35" s="30"/>
      <c r="D35" s="30"/>
      <c r="E35" s="30"/>
    </row>
    <row r="36" spans="1:5" x14ac:dyDescent="0.3">
      <c r="C36" s="31"/>
      <c r="D36" s="31"/>
      <c r="E36" s="31"/>
    </row>
    <row r="37" spans="1:5" ht="15" thickBot="1" x14ac:dyDescent="0.35">
      <c r="C37" s="31"/>
      <c r="D37" s="31"/>
      <c r="E37" s="31"/>
    </row>
    <row r="38" spans="1:5" x14ac:dyDescent="0.3">
      <c r="A38" s="10" t="s">
        <v>1</v>
      </c>
      <c r="B38" s="11"/>
      <c r="C38" s="36" t="s">
        <v>26</v>
      </c>
      <c r="D38" s="36" t="s">
        <v>3</v>
      </c>
      <c r="E38" s="37" t="s">
        <v>4</v>
      </c>
    </row>
    <row r="39" spans="1:5" ht="15" thickBot="1" x14ac:dyDescent="0.35">
      <c r="A39" s="14"/>
      <c r="B39" s="15"/>
      <c r="C39" s="38"/>
      <c r="D39" s="38"/>
      <c r="E39" s="39" t="s">
        <v>21</v>
      </c>
    </row>
    <row r="40" spans="1:5" x14ac:dyDescent="0.3">
      <c r="A40" s="40"/>
      <c r="B40" s="41"/>
      <c r="C40" s="42"/>
      <c r="D40" s="42"/>
      <c r="E40" s="42"/>
    </row>
    <row r="41" spans="1:5" x14ac:dyDescent="0.3">
      <c r="A41" s="43"/>
      <c r="B41" s="44" t="s">
        <v>27</v>
      </c>
      <c r="C41" s="27">
        <f>+C42+C43</f>
        <v>0</v>
      </c>
      <c r="D41" s="27">
        <f t="shared" ref="D41:E41" si="1">+D42+D43</f>
        <v>0</v>
      </c>
      <c r="E41" s="27">
        <f t="shared" si="1"/>
        <v>0</v>
      </c>
    </row>
    <row r="42" spans="1:5" x14ac:dyDescent="0.3">
      <c r="A42" s="40"/>
      <c r="B42" s="45" t="s">
        <v>28</v>
      </c>
      <c r="C42" s="25">
        <v>0</v>
      </c>
      <c r="D42" s="25">
        <v>0</v>
      </c>
      <c r="E42" s="25">
        <v>0</v>
      </c>
    </row>
    <row r="43" spans="1:5" x14ac:dyDescent="0.3">
      <c r="A43" s="40"/>
      <c r="B43" s="45" t="s">
        <v>29</v>
      </c>
      <c r="C43" s="25">
        <v>0</v>
      </c>
      <c r="D43" s="25">
        <v>0</v>
      </c>
      <c r="E43" s="25">
        <v>0</v>
      </c>
    </row>
    <row r="44" spans="1:5" x14ac:dyDescent="0.3">
      <c r="A44" s="43"/>
      <c r="B44" s="44" t="s">
        <v>30</v>
      </c>
      <c r="C44" s="27">
        <f>+C45+C46</f>
        <v>0</v>
      </c>
      <c r="D44" s="27">
        <f t="shared" ref="D44:E44" si="2">+D45+D46</f>
        <v>0</v>
      </c>
      <c r="E44" s="27">
        <f t="shared" si="2"/>
        <v>0</v>
      </c>
    </row>
    <row r="45" spans="1:5" x14ac:dyDescent="0.3">
      <c r="A45" s="40"/>
      <c r="B45" s="45" t="s">
        <v>31</v>
      </c>
      <c r="C45" s="25">
        <v>0</v>
      </c>
      <c r="D45" s="25">
        <v>0</v>
      </c>
      <c r="E45" s="25">
        <v>0</v>
      </c>
    </row>
    <row r="46" spans="1:5" x14ac:dyDescent="0.3">
      <c r="A46" s="40"/>
      <c r="B46" s="45" t="s">
        <v>32</v>
      </c>
      <c r="C46" s="25">
        <v>0</v>
      </c>
      <c r="D46" s="25">
        <v>0</v>
      </c>
      <c r="E46" s="25">
        <v>0</v>
      </c>
    </row>
    <row r="47" spans="1:5" x14ac:dyDescent="0.3">
      <c r="A47" s="40"/>
      <c r="B47" s="41"/>
      <c r="C47" s="42"/>
      <c r="D47" s="42"/>
      <c r="E47" s="42"/>
    </row>
    <row r="48" spans="1:5" x14ac:dyDescent="0.3">
      <c r="A48" s="46"/>
      <c r="B48" s="47" t="s">
        <v>33</v>
      </c>
      <c r="C48" s="48">
        <f>C41-C44</f>
        <v>0</v>
      </c>
      <c r="D48" s="48">
        <f>D41-D44</f>
        <v>0</v>
      </c>
      <c r="E48" s="48">
        <f>E41-E44</f>
        <v>0</v>
      </c>
    </row>
    <row r="49" spans="1:5" ht="15" thickBot="1" x14ac:dyDescent="0.35">
      <c r="A49" s="49"/>
      <c r="B49" s="50"/>
      <c r="C49" s="51"/>
      <c r="D49" s="51"/>
      <c r="E49" s="51"/>
    </row>
    <row r="50" spans="1:5" ht="15" thickBot="1" x14ac:dyDescent="0.35">
      <c r="A50" s="52"/>
      <c r="B50" s="52"/>
      <c r="C50" s="53"/>
      <c r="D50" s="53"/>
      <c r="E50" s="53"/>
    </row>
    <row r="51" spans="1:5" x14ac:dyDescent="0.3">
      <c r="A51" s="10" t="s">
        <v>1</v>
      </c>
      <c r="B51" s="11"/>
      <c r="C51" s="37" t="s">
        <v>2</v>
      </c>
      <c r="D51" s="36" t="s">
        <v>3</v>
      </c>
      <c r="E51" s="37" t="s">
        <v>4</v>
      </c>
    </row>
    <row r="52" spans="1:5" ht="15" thickBot="1" x14ac:dyDescent="0.35">
      <c r="A52" s="14"/>
      <c r="B52" s="15"/>
      <c r="C52" s="39" t="s">
        <v>20</v>
      </c>
      <c r="D52" s="38"/>
      <c r="E52" s="39" t="s">
        <v>21</v>
      </c>
    </row>
    <row r="53" spans="1:5" x14ac:dyDescent="0.3">
      <c r="A53" s="54"/>
      <c r="B53" s="55"/>
      <c r="C53" s="42"/>
      <c r="D53" s="42"/>
      <c r="E53" s="56"/>
    </row>
    <row r="54" spans="1:5" x14ac:dyDescent="0.3">
      <c r="A54" s="40"/>
      <c r="B54" s="57" t="s">
        <v>34</v>
      </c>
      <c r="C54" s="23">
        <f>C11</f>
        <v>1015781169</v>
      </c>
      <c r="D54" s="23">
        <f>D11</f>
        <v>510609984.25999999</v>
      </c>
      <c r="E54" s="23">
        <f>E11</f>
        <v>504933008.79000002</v>
      </c>
    </row>
    <row r="55" spans="1:5" x14ac:dyDescent="0.3">
      <c r="A55" s="40"/>
      <c r="B55" s="57" t="s">
        <v>35</v>
      </c>
      <c r="C55" s="25">
        <f>+C56-C57</f>
        <v>0</v>
      </c>
      <c r="D55" s="25">
        <f>+D56-D57</f>
        <v>0</v>
      </c>
      <c r="E55" s="25">
        <f>+E56-E57</f>
        <v>0</v>
      </c>
    </row>
    <row r="56" spans="1:5" x14ac:dyDescent="0.3">
      <c r="A56" s="40"/>
      <c r="B56" s="45" t="s">
        <v>28</v>
      </c>
      <c r="C56" s="25">
        <v>0</v>
      </c>
      <c r="D56" s="25">
        <v>0</v>
      </c>
      <c r="E56" s="25">
        <v>0</v>
      </c>
    </row>
    <row r="57" spans="1:5" x14ac:dyDescent="0.3">
      <c r="A57" s="40"/>
      <c r="B57" s="45" t="s">
        <v>31</v>
      </c>
      <c r="C57" s="25">
        <v>0</v>
      </c>
      <c r="D57" s="25">
        <v>0</v>
      </c>
      <c r="E57" s="25">
        <v>0</v>
      </c>
    </row>
    <row r="58" spans="1:5" x14ac:dyDescent="0.3">
      <c r="A58" s="40"/>
      <c r="B58" s="41"/>
      <c r="C58" s="23"/>
      <c r="D58" s="23"/>
      <c r="E58" s="23"/>
    </row>
    <row r="59" spans="1:5" x14ac:dyDescent="0.3">
      <c r="A59" s="40"/>
      <c r="B59" s="41" t="s">
        <v>12</v>
      </c>
      <c r="C59" s="25">
        <f>+C16</f>
        <v>0</v>
      </c>
      <c r="D59" s="23">
        <f>+D16</f>
        <v>399980241</v>
      </c>
      <c r="E59" s="23">
        <f>+E16</f>
        <v>399764956</v>
      </c>
    </row>
    <row r="60" spans="1:5" x14ac:dyDescent="0.3">
      <c r="A60" s="40"/>
      <c r="B60" s="41"/>
      <c r="C60" s="25"/>
      <c r="D60" s="25"/>
      <c r="E60" s="25"/>
    </row>
    <row r="61" spans="1:5" x14ac:dyDescent="0.3">
      <c r="A61" s="40"/>
      <c r="B61" s="41" t="s">
        <v>15</v>
      </c>
      <c r="C61" s="58"/>
      <c r="D61" s="59"/>
      <c r="E61" s="59"/>
    </row>
    <row r="62" spans="1:5" x14ac:dyDescent="0.3">
      <c r="A62" s="40"/>
      <c r="B62" s="41"/>
      <c r="C62" s="59"/>
      <c r="D62" s="59"/>
      <c r="E62" s="59"/>
    </row>
    <row r="63" spans="1:5" x14ac:dyDescent="0.3">
      <c r="A63" s="43"/>
      <c r="B63" s="44" t="s">
        <v>36</v>
      </c>
      <c r="C63" s="21">
        <f>C54+C55-C59+C61</f>
        <v>1015781169</v>
      </c>
      <c r="D63" s="21">
        <f>D54+D55-D59+D61</f>
        <v>110629743.25999999</v>
      </c>
      <c r="E63" s="21">
        <f>E54+E55-E59+E61</f>
        <v>105168052.79000002</v>
      </c>
    </row>
    <row r="64" spans="1:5" x14ac:dyDescent="0.3">
      <c r="A64" s="43"/>
      <c r="B64" s="44" t="s">
        <v>37</v>
      </c>
      <c r="C64" s="21">
        <f>C63-C55</f>
        <v>1015781169</v>
      </c>
      <c r="D64" s="21">
        <f>D63-D55</f>
        <v>110629743.25999999</v>
      </c>
      <c r="E64" s="21">
        <f>E63-E55</f>
        <v>105168052.79000002</v>
      </c>
    </row>
    <row r="65" spans="1:5" ht="15" thickBot="1" x14ac:dyDescent="0.35">
      <c r="A65" s="60"/>
      <c r="B65" s="61"/>
      <c r="C65" s="62"/>
      <c r="D65" s="62"/>
      <c r="E65" s="62"/>
    </row>
    <row r="66" spans="1:5" x14ac:dyDescent="0.3">
      <c r="A66" s="52"/>
      <c r="B66" s="52"/>
      <c r="C66" s="53"/>
      <c r="D66" s="53"/>
      <c r="E66" s="53"/>
    </row>
    <row r="67" spans="1:5" ht="15" thickBot="1" x14ac:dyDescent="0.35">
      <c r="A67" s="52"/>
      <c r="B67" s="52"/>
      <c r="C67" s="53"/>
      <c r="D67" s="53"/>
      <c r="E67" s="53"/>
    </row>
    <row r="68" spans="1:5" x14ac:dyDescent="0.3">
      <c r="A68" s="10" t="s">
        <v>1</v>
      </c>
      <c r="B68" s="11"/>
      <c r="C68" s="36" t="s">
        <v>26</v>
      </c>
      <c r="D68" s="36" t="s">
        <v>3</v>
      </c>
      <c r="E68" s="37" t="s">
        <v>4</v>
      </c>
    </row>
    <row r="69" spans="1:5" ht="15" thickBot="1" x14ac:dyDescent="0.35">
      <c r="A69" s="14"/>
      <c r="B69" s="15"/>
      <c r="C69" s="38"/>
      <c r="D69" s="38"/>
      <c r="E69" s="39" t="s">
        <v>21</v>
      </c>
    </row>
    <row r="70" spans="1:5" x14ac:dyDescent="0.3">
      <c r="A70" s="54"/>
      <c r="B70" s="55"/>
      <c r="C70" s="63"/>
      <c r="D70" s="63"/>
      <c r="E70" s="64"/>
    </row>
    <row r="71" spans="1:5" x14ac:dyDescent="0.3">
      <c r="A71" s="40"/>
      <c r="B71" s="57" t="s">
        <v>9</v>
      </c>
      <c r="C71" s="23">
        <f>C12</f>
        <v>3429550831</v>
      </c>
      <c r="D71" s="23">
        <f>D12</f>
        <v>1538808679</v>
      </c>
      <c r="E71" s="23">
        <f>E12</f>
        <v>1538808679</v>
      </c>
    </row>
    <row r="72" spans="1:5" x14ac:dyDescent="0.3">
      <c r="A72" s="40"/>
      <c r="B72" s="57" t="s">
        <v>38</v>
      </c>
      <c r="C72" s="25">
        <f>+C73-C74</f>
        <v>0</v>
      </c>
      <c r="D72" s="25">
        <f t="shared" ref="D72:E72" si="3">+D73-D74</f>
        <v>0</v>
      </c>
      <c r="E72" s="25">
        <f t="shared" si="3"/>
        <v>0</v>
      </c>
    </row>
    <row r="73" spans="1:5" x14ac:dyDescent="0.3">
      <c r="A73" s="40"/>
      <c r="B73" s="65" t="s">
        <v>29</v>
      </c>
      <c r="C73" s="25">
        <v>0</v>
      </c>
      <c r="D73" s="25">
        <v>0</v>
      </c>
      <c r="E73" s="25">
        <v>0</v>
      </c>
    </row>
    <row r="74" spans="1:5" x14ac:dyDescent="0.3">
      <c r="A74" s="40"/>
      <c r="B74" s="65" t="s">
        <v>32</v>
      </c>
      <c r="C74" s="25">
        <v>0</v>
      </c>
      <c r="D74" s="25">
        <v>0</v>
      </c>
      <c r="E74" s="25">
        <v>0</v>
      </c>
    </row>
    <row r="75" spans="1:5" x14ac:dyDescent="0.3">
      <c r="A75" s="40"/>
      <c r="B75" s="41"/>
      <c r="C75" s="59"/>
      <c r="D75" s="59"/>
      <c r="E75" s="59"/>
    </row>
    <row r="76" spans="1:5" x14ac:dyDescent="0.3">
      <c r="A76" s="40"/>
      <c r="B76" s="41" t="s">
        <v>39</v>
      </c>
      <c r="C76" s="23">
        <f>+C17</f>
        <v>4446641895</v>
      </c>
      <c r="D76" s="23">
        <f>+D17</f>
        <v>1517400148</v>
      </c>
      <c r="E76" s="23">
        <f>+E17</f>
        <v>1514819398</v>
      </c>
    </row>
    <row r="77" spans="1:5" x14ac:dyDescent="0.3">
      <c r="A77" s="40"/>
      <c r="B77" s="41"/>
      <c r="C77" s="59"/>
      <c r="D77" s="59"/>
      <c r="E77" s="59"/>
    </row>
    <row r="78" spans="1:5" x14ac:dyDescent="0.3">
      <c r="A78" s="40"/>
      <c r="B78" s="41" t="s">
        <v>16</v>
      </c>
      <c r="C78" s="58"/>
      <c r="D78" s="59"/>
      <c r="E78" s="59"/>
    </row>
    <row r="79" spans="1:5" x14ac:dyDescent="0.3">
      <c r="A79" s="40"/>
      <c r="B79" s="41"/>
      <c r="C79" s="42"/>
      <c r="D79" s="42"/>
      <c r="E79" s="42"/>
    </row>
    <row r="80" spans="1:5" x14ac:dyDescent="0.3">
      <c r="A80" s="43"/>
      <c r="B80" s="44" t="s">
        <v>40</v>
      </c>
      <c r="C80" s="21">
        <f>C71+C72-C76+C78</f>
        <v>-1017091064</v>
      </c>
      <c r="D80" s="21">
        <f>D71+D72-D76+D78</f>
        <v>21408531</v>
      </c>
      <c r="E80" s="21">
        <f>E71+E72-E76+E78</f>
        <v>23989281</v>
      </c>
    </row>
    <row r="81" spans="1:5" x14ac:dyDescent="0.3">
      <c r="A81" s="46"/>
      <c r="B81" s="47" t="s">
        <v>41</v>
      </c>
      <c r="C81" s="21">
        <f>C80-C72</f>
        <v>-1017091064</v>
      </c>
      <c r="D81" s="21">
        <f>D80-D72</f>
        <v>21408531</v>
      </c>
      <c r="E81" s="21">
        <f>E80-E72</f>
        <v>23989281</v>
      </c>
    </row>
    <row r="82" spans="1:5" ht="15" thickBot="1" x14ac:dyDescent="0.35">
      <c r="A82" s="49"/>
      <c r="B82" s="50"/>
      <c r="C82" s="66"/>
      <c r="D82" s="66"/>
      <c r="E82" s="66"/>
    </row>
    <row r="86" spans="1:5" x14ac:dyDescent="0.3">
      <c r="A86" s="52"/>
      <c r="B86" s="52"/>
      <c r="C86" s="52"/>
      <c r="D86" s="52"/>
      <c r="E86" s="52"/>
    </row>
    <row r="88" spans="1:5" x14ac:dyDescent="0.3">
      <c r="A88" s="67"/>
      <c r="B88" s="68"/>
      <c r="C88" s="68"/>
      <c r="D88" s="68"/>
      <c r="E88" s="69"/>
    </row>
    <row r="89" spans="1:5" x14ac:dyDescent="0.3">
      <c r="A89" s="67"/>
      <c r="B89" s="68"/>
      <c r="C89" s="68"/>
      <c r="D89" s="68"/>
      <c r="E89" s="69"/>
    </row>
    <row r="90" spans="1:5" x14ac:dyDescent="0.3">
      <c r="A90" s="52"/>
      <c r="B90" s="52"/>
      <c r="C90" s="52"/>
      <c r="D90" s="52"/>
      <c r="E90" s="52"/>
    </row>
  </sheetData>
  <mergeCells count="25">
    <mergeCell ref="A70:B70"/>
    <mergeCell ref="A81:A82"/>
    <mergeCell ref="B81:B82"/>
    <mergeCell ref="E48:E49"/>
    <mergeCell ref="A51:B52"/>
    <mergeCell ref="D51:D52"/>
    <mergeCell ref="A53:B53"/>
    <mergeCell ref="A68:B69"/>
    <mergeCell ref="C68:C69"/>
    <mergeCell ref="D68:D69"/>
    <mergeCell ref="A28:B28"/>
    <mergeCell ref="A38:B39"/>
    <mergeCell ref="C38:C39"/>
    <mergeCell ref="D38:D39"/>
    <mergeCell ref="A48:A49"/>
    <mergeCell ref="B48:B49"/>
    <mergeCell ref="C48:C49"/>
    <mergeCell ref="D48:D49"/>
    <mergeCell ref="A1:E1"/>
    <mergeCell ref="A2:E2"/>
    <mergeCell ref="A3:E3"/>
    <mergeCell ref="A4:E4"/>
    <mergeCell ref="A5:E5"/>
    <mergeCell ref="A7:B8"/>
    <mergeCell ref="D7:D8"/>
  </mergeCells>
  <printOptions horizontalCentered="1"/>
  <pageMargins left="0.23622047244094491" right="0.19685039370078741" top="0.65" bottom="0.19685039370078741" header="0.19685039370078741" footer="0.15748031496062992"/>
  <pageSetup paperSize="152" scale="70" orientation="portrait" r:id="rId1"/>
  <rowBreaks count="1" manualBreakCount="1">
    <brk id="67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</vt:lpstr>
      <vt:lpstr>'BALANCE 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2019-07-29T17:06:59Z</cp:lastPrinted>
  <dcterms:created xsi:type="dcterms:W3CDTF">2019-07-29T17:06:19Z</dcterms:created>
  <dcterms:modified xsi:type="dcterms:W3CDTF">2019-07-29T17:07:22Z</dcterms:modified>
</cp:coreProperties>
</file>